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5236A45-A6AC-4527-9EC3-5C65CDF361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perpe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N20" i="1" l="1"/>
  <c r="M20" i="1"/>
  <c r="K20" i="1"/>
  <c r="L20" i="1"/>
  <c r="G21" i="1"/>
  <c r="O14" i="1"/>
  <c r="O18" i="1" s="1"/>
  <c r="O21" i="1" s="1"/>
  <c r="D15" i="1"/>
  <c r="F21" i="1"/>
  <c r="K18" i="1"/>
  <c r="E21" i="1"/>
  <c r="L18" i="1"/>
  <c r="H21" i="1"/>
  <c r="I18" i="1"/>
  <c r="L21" i="1" l="1"/>
  <c r="N14" i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<sst xmlns="http://schemas.openxmlformats.org/spreadsheetml/2006/main" count="101" uniqueCount="62">
  <si>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</si>
  <si>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</si>
  <si>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</si>
  <si>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</si>
  <si>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</si>
  <si>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</si>
  <si>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</si>
  <si>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</si>
  <si>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</si>
  <si>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</si>
  <si>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</si>
  <si>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</si>
  <si>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</si>
  <si>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</si>
  <si>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</si>
  <si>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</si>
  <si>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</si>
  <si>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</si>
  <si>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</si>
  <si>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</si>
  <si>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</si>
  <si>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</si>
  <si>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</si>
  <si>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</si>
  <si>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</si>
  <si>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</si>
  <si>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</si>
  <si>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</si>
  <si>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</si>
  <si>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</si>
  <si>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</si>
  <si>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</si>
  <si>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</si>
  <si>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</si>
  <si>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</si>
  <si>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</si>
  <si>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</si>
  <si>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</si>
  <si>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</si>
  <si>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</si>
  <si>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Fanni Elo</t>
  </si>
  <si>
    <t>28.3.1994   Laitila</t>
  </si>
  <si>
    <t>MyVe</t>
  </si>
  <si>
    <t>LaJy = Laitilan Jyske  (1911),  kasvattajaseura</t>
  </si>
  <si>
    <t>MyVe = Mynämäen Vesa  (1920)</t>
  </si>
  <si>
    <t>ykköspesis</t>
  </si>
  <si>
    <t>LaJy</t>
  </si>
  <si>
    <t>12.05. 2019  Kirittäret - MyVe  2-0  (9-1, 5-1)</t>
  </si>
  <si>
    <t xml:space="preserve">  25 v   1 kk 14 pv   </t>
  </si>
  <si>
    <t>3.  ottelu</t>
  </si>
  <si>
    <t>18.05. 2019  KeKi - MyVe  1-0  (3-0, 3-3)</t>
  </si>
  <si>
    <t xml:space="preserve">  25 v   1 kk 20 pv   </t>
  </si>
  <si>
    <t>22.  ottelu</t>
  </si>
  <si>
    <t>04.08. 2019  MyVe - Manse PP  1-2  (3-0, 3-3)</t>
  </si>
  <si>
    <t>10.</t>
  </si>
  <si>
    <t>12.</t>
  </si>
  <si>
    <t>7.</t>
  </si>
  <si>
    <t>6.</t>
  </si>
  <si>
    <t>3.</t>
  </si>
  <si>
    <t>2.</t>
  </si>
  <si>
    <t>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</si>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</sst>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9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40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61">
        <v>2011</v>
      </c>
      <c r="C4" s="61" t="s">
        <v>56</v>
      </c>
      <c r="D4" s="62" t="s">
        <v>46</v>
      </c>
      <c r="E4" s="61"/>
      <c r="F4" s="62" t="s">
        <v>45</v>
      </c>
      <c r="G4" s="63"/>
      <c r="H4" s="64"/>
      <c r="I4" s="61"/>
      <c r="J4" s="61"/>
      <c r="K4" s="61"/>
      <c r="L4" s="61"/>
      <c r="M4" s="61"/>
      <c r="N4" s="65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57">
        <v>2012</v>
      </c>
      <c r="C5" s="57" t="s">
        <v>57</v>
      </c>
      <c r="D5" s="58" t="s">
        <v>46</v>
      </c>
      <c r="E5" s="57"/>
      <c r="F5" s="59" t="s">
        <v>37</v>
      </c>
      <c r="G5" s="57"/>
      <c r="H5" s="57"/>
      <c r="I5" s="57"/>
      <c r="J5" s="57"/>
      <c r="K5" s="57"/>
      <c r="L5" s="57"/>
      <c r="M5" s="57"/>
      <c r="N5" s="60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57">
        <v>2013</v>
      </c>
      <c r="C6" s="57" t="s">
        <v>58</v>
      </c>
      <c r="D6" s="58" t="s">
        <v>42</v>
      </c>
      <c r="E6" s="57"/>
      <c r="F6" s="59" t="s">
        <v>37</v>
      </c>
      <c r="G6" s="57"/>
      <c r="H6" s="57"/>
      <c r="I6" s="57"/>
      <c r="J6" s="57"/>
      <c r="K6" s="57"/>
      <c r="L6" s="57"/>
      <c r="M6" s="57"/>
      <c r="N6" s="60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57">
        <v>2014</v>
      </c>
      <c r="C7" s="57" t="s">
        <v>59</v>
      </c>
      <c r="D7" s="58" t="s">
        <v>42</v>
      </c>
      <c r="E7" s="57"/>
      <c r="F7" s="59" t="s">
        <v>37</v>
      </c>
      <c r="G7" s="57"/>
      <c r="H7" s="57"/>
      <c r="I7" s="57"/>
      <c r="J7" s="57"/>
      <c r="K7" s="57"/>
      <c r="L7" s="57"/>
      <c r="M7" s="57"/>
      <c r="N7" s="60"/>
      <c r="O7" s="23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6"/>
      <c r="AH7" s="6"/>
      <c r="AI7" s="6"/>
      <c r="AJ7" s="6"/>
      <c r="AK7" s="6"/>
    </row>
    <row r="8" spans="1:37" ht="15" customHeight="1" x14ac:dyDescent="0.2">
      <c r="A8" s="1"/>
      <c r="B8" s="61">
        <v>2015</v>
      </c>
      <c r="C8" s="61" t="s">
        <v>60</v>
      </c>
      <c r="D8" s="62" t="s">
        <v>42</v>
      </c>
      <c r="E8" s="61"/>
      <c r="F8" s="62" t="s">
        <v>45</v>
      </c>
      <c r="G8" s="63"/>
      <c r="H8" s="64"/>
      <c r="I8" s="61"/>
      <c r="J8" s="61"/>
      <c r="K8" s="61"/>
      <c r="L8" s="61"/>
      <c r="M8" s="61"/>
      <c r="N8" s="65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61">
        <v>2016</v>
      </c>
      <c r="C9" s="61" t="s">
        <v>58</v>
      </c>
      <c r="D9" s="62" t="s">
        <v>42</v>
      </c>
      <c r="E9" s="61"/>
      <c r="F9" s="62" t="s">
        <v>45</v>
      </c>
      <c r="G9" s="63"/>
      <c r="H9" s="64"/>
      <c r="I9" s="61"/>
      <c r="J9" s="61"/>
      <c r="K9" s="61"/>
      <c r="L9" s="61"/>
      <c r="M9" s="61"/>
      <c r="N9" s="65"/>
      <c r="O9" s="23"/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6"/>
      <c r="AH9" s="6"/>
      <c r="AI9" s="6"/>
      <c r="AJ9" s="6"/>
      <c r="AK9" s="6"/>
    </row>
    <row r="10" spans="1:37" ht="15" customHeight="1" x14ac:dyDescent="0.2">
      <c r="A10" s="1"/>
      <c r="B10" s="61">
        <v>2017</v>
      </c>
      <c r="C10" s="61" t="s">
        <v>57</v>
      </c>
      <c r="D10" s="62" t="s">
        <v>42</v>
      </c>
      <c r="E10" s="61"/>
      <c r="F10" s="62" t="s">
        <v>45</v>
      </c>
      <c r="G10" s="63"/>
      <c r="H10" s="64"/>
      <c r="I10" s="61"/>
      <c r="J10" s="61"/>
      <c r="K10" s="61"/>
      <c r="L10" s="61"/>
      <c r="M10" s="61"/>
      <c r="N10" s="65"/>
      <c r="O10" s="23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6"/>
      <c r="AH10" s="6"/>
      <c r="AI10" s="6"/>
      <c r="AJ10" s="6"/>
      <c r="AK10" s="6"/>
    </row>
    <row r="11" spans="1:37" ht="15" customHeight="1" x14ac:dyDescent="0.2">
      <c r="A11" s="1"/>
      <c r="B11" s="61">
        <v>2018</v>
      </c>
      <c r="C11" s="61" t="s">
        <v>61</v>
      </c>
      <c r="D11" s="62" t="s">
        <v>42</v>
      </c>
      <c r="E11" s="61"/>
      <c r="F11" s="62" t="s">
        <v>45</v>
      </c>
      <c r="G11" s="63"/>
      <c r="H11" s="64"/>
      <c r="I11" s="61"/>
      <c r="J11" s="61"/>
      <c r="K11" s="61"/>
      <c r="L11" s="61"/>
      <c r="M11" s="61"/>
      <c r="N11" s="65"/>
      <c r="O11" s="23"/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4"/>
      <c r="AC11" s="24"/>
      <c r="AD11" s="24"/>
      <c r="AE11" s="24"/>
      <c r="AF11" s="22"/>
      <c r="AG11" s="6"/>
      <c r="AH11" s="6"/>
      <c r="AI11" s="6"/>
      <c r="AJ11" s="6"/>
      <c r="AK11" s="6"/>
    </row>
    <row r="12" spans="1:37" ht="15" customHeight="1" x14ac:dyDescent="0.2">
      <c r="A12" s="1"/>
      <c r="B12" s="24">
        <v>2019</v>
      </c>
      <c r="C12" s="24" t="s">
        <v>54</v>
      </c>
      <c r="D12" s="25" t="s">
        <v>42</v>
      </c>
      <c r="E12" s="24">
        <v>23</v>
      </c>
      <c r="F12" s="24">
        <v>1</v>
      </c>
      <c r="G12" s="24">
        <v>12</v>
      </c>
      <c r="H12" s="24">
        <v>5</v>
      </c>
      <c r="I12" s="24">
        <v>45</v>
      </c>
      <c r="J12" s="24">
        <v>17</v>
      </c>
      <c r="K12" s="24">
        <v>6</v>
      </c>
      <c r="L12" s="24">
        <v>9</v>
      </c>
      <c r="M12" s="24">
        <v>13</v>
      </c>
      <c r="N12" s="26">
        <v>0.375</v>
      </c>
      <c r="O12" s="27">
        <v>120</v>
      </c>
      <c r="P12" s="24"/>
      <c r="Q12" s="24"/>
      <c r="R12" s="24"/>
      <c r="S12" s="24"/>
      <c r="T12" s="24"/>
      <c r="U12" s="28">
        <v>3</v>
      </c>
      <c r="V12" s="28">
        <v>0</v>
      </c>
      <c r="W12" s="28">
        <v>3</v>
      </c>
      <c r="X12" s="28">
        <v>1</v>
      </c>
      <c r="Y12" s="28">
        <v>6</v>
      </c>
      <c r="Z12" s="24"/>
      <c r="AA12" s="24"/>
      <c r="AB12" s="24"/>
      <c r="AC12" s="24"/>
      <c r="AD12" s="24"/>
      <c r="AE12" s="24"/>
      <c r="AF12" s="22"/>
      <c r="AG12" s="8"/>
      <c r="AH12" s="8"/>
      <c r="AI12" s="8"/>
      <c r="AJ12" s="8"/>
      <c r="AK12" s="6"/>
    </row>
    <row r="13" spans="1:37" ht="15" customHeight="1" x14ac:dyDescent="0.2">
      <c r="A13" s="1"/>
      <c r="B13" s="24">
        <v>2020</v>
      </c>
      <c r="C13" s="24" t="s">
        <v>55</v>
      </c>
      <c r="D13" s="25" t="s">
        <v>42</v>
      </c>
      <c r="E13" s="24">
        <v>20</v>
      </c>
      <c r="F13" s="24">
        <v>0</v>
      </c>
      <c r="G13" s="24">
        <v>6</v>
      </c>
      <c r="H13" s="24">
        <v>0</v>
      </c>
      <c r="I13" s="24">
        <v>18</v>
      </c>
      <c r="J13" s="24">
        <v>2</v>
      </c>
      <c r="K13" s="24">
        <v>3</v>
      </c>
      <c r="L13" s="24">
        <v>7</v>
      </c>
      <c r="M13" s="24">
        <v>6</v>
      </c>
      <c r="N13" s="26">
        <v>0.33300000000000002</v>
      </c>
      <c r="O13" s="27">
        <v>54</v>
      </c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SUM(E8:E13)</f>
        <v>43</v>
      </c>
      <c r="F14" s="17">
        <f t="shared" si="0"/>
        <v>1</v>
      </c>
      <c r="G14" s="17">
        <f t="shared" si="0"/>
        <v>18</v>
      </c>
      <c r="H14" s="17">
        <f t="shared" si="0"/>
        <v>5</v>
      </c>
      <c r="I14" s="17">
        <f t="shared" si="0"/>
        <v>63</v>
      </c>
      <c r="J14" s="17">
        <f t="shared" si="0"/>
        <v>19</v>
      </c>
      <c r="K14" s="17">
        <f t="shared" si="0"/>
        <v>9</v>
      </c>
      <c r="L14" s="17">
        <f t="shared" si="0"/>
        <v>16</v>
      </c>
      <c r="M14" s="17">
        <f t="shared" si="0"/>
        <v>19</v>
      </c>
      <c r="N14" s="29">
        <f>PRODUCT(I14/O14)</f>
        <v>0.36206896551724138</v>
      </c>
      <c r="O14" s="30">
        <f t="shared" ref="O14:AE14" si="1">SUM(O8:O13)</f>
        <v>174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3</v>
      </c>
      <c r="V14" s="17">
        <f t="shared" si="1"/>
        <v>0</v>
      </c>
      <c r="W14" s="17">
        <f t="shared" si="1"/>
        <v>3</v>
      </c>
      <c r="X14" s="17">
        <f t="shared" si="1"/>
        <v>1</v>
      </c>
      <c r="Y14" s="17">
        <f t="shared" si="1"/>
        <v>6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8"/>
      <c r="AH14" s="8"/>
      <c r="AI14" s="8"/>
      <c r="AJ14" s="8"/>
      <c r="AK14" s="6"/>
    </row>
    <row r="15" spans="1:37" ht="15" customHeight="1" x14ac:dyDescent="0.2">
      <c r="A15" s="1"/>
      <c r="B15" s="25" t="s">
        <v>2</v>
      </c>
      <c r="C15" s="31"/>
      <c r="D15" s="32">
        <f>SUM(F14:H14)+((I14-F14-G14)/3)+(E14/3)+(Z14*25)+(AA14*25)+(AB14*10)+(AC14*25)+(AD14*20)+(AE14*15)</f>
        <v>53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4"/>
      <c r="AE15" s="1"/>
      <c r="AF15" s="22"/>
      <c r="AG15" s="8"/>
      <c r="AH15" s="8"/>
      <c r="AI15" s="8"/>
      <c r="AJ15" s="8"/>
      <c r="AK15" s="6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8"/>
      <c r="AH16" s="8"/>
      <c r="AI16" s="8"/>
      <c r="AJ16" s="8"/>
      <c r="AK16" s="6"/>
    </row>
    <row r="17" spans="1:37" s="8" customFormat="1" ht="15" customHeight="1" x14ac:dyDescent="0.25">
      <c r="A17" s="1"/>
      <c r="B17" s="21" t="s">
        <v>16</v>
      </c>
      <c r="C17" s="36"/>
      <c r="D17" s="36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27</v>
      </c>
      <c r="L17" s="17" t="s">
        <v>28</v>
      </c>
      <c r="M17" s="17" t="s">
        <v>29</v>
      </c>
      <c r="N17" s="17" t="s">
        <v>23</v>
      </c>
      <c r="O17" s="23"/>
      <c r="P17" s="37" t="s">
        <v>34</v>
      </c>
      <c r="Q17" s="11"/>
      <c r="R17" s="11"/>
      <c r="S17" s="11"/>
      <c r="T17" s="38"/>
      <c r="U17" s="38"/>
      <c r="V17" s="38"/>
      <c r="W17" s="38"/>
      <c r="X17" s="38"/>
      <c r="Y17" s="11"/>
      <c r="Z17" s="11"/>
      <c r="AA17" s="11"/>
      <c r="AB17" s="11"/>
      <c r="AC17" s="11"/>
      <c r="AD17" s="11"/>
      <c r="AE17" s="39"/>
      <c r="AF17" s="22"/>
      <c r="AG17" s="7"/>
      <c r="AK17" s="6"/>
    </row>
    <row r="18" spans="1:37" ht="15" customHeight="1" x14ac:dyDescent="0.2">
      <c r="A18" s="1"/>
      <c r="B18" s="37" t="s">
        <v>17</v>
      </c>
      <c r="C18" s="11"/>
      <c r="D18" s="39"/>
      <c r="E18" s="24">
        <f>PRODUCT(E14)</f>
        <v>43</v>
      </c>
      <c r="F18" s="24">
        <f>PRODUCT(F14)</f>
        <v>1</v>
      </c>
      <c r="G18" s="24">
        <f>PRODUCT(G14)</f>
        <v>18</v>
      </c>
      <c r="H18" s="24">
        <f>PRODUCT(H14)</f>
        <v>5</v>
      </c>
      <c r="I18" s="24">
        <f>PRODUCT(I14)</f>
        <v>63</v>
      </c>
      <c r="J18" s="1"/>
      <c r="K18" s="40">
        <f>PRODUCT((F18+G18)/E18)</f>
        <v>0.44186046511627908</v>
      </c>
      <c r="L18" s="40">
        <f>PRODUCT(H18/E18)</f>
        <v>0.11627906976744186</v>
      </c>
      <c r="M18" s="40">
        <f>PRODUCT(I18/E18)</f>
        <v>1.4651162790697674</v>
      </c>
      <c r="N18" s="26">
        <f>PRODUCT(N14)</f>
        <v>0.36206896551724138</v>
      </c>
      <c r="O18" s="23">
        <f>PRODUCT(O14)</f>
        <v>174</v>
      </c>
      <c r="P18" s="66" t="s">
        <v>21</v>
      </c>
      <c r="Q18" s="67"/>
      <c r="R18" s="68" t="s">
        <v>47</v>
      </c>
      <c r="S18" s="68"/>
      <c r="T18" s="68"/>
      <c r="U18" s="68"/>
      <c r="V18" s="68"/>
      <c r="W18" s="68"/>
      <c r="X18" s="68"/>
      <c r="Y18" s="68"/>
      <c r="Z18" s="68"/>
      <c r="AA18" s="69" t="s">
        <v>35</v>
      </c>
      <c r="AB18" s="69"/>
      <c r="AC18" s="69"/>
      <c r="AD18" s="69"/>
      <c r="AE18" s="70" t="s">
        <v>48</v>
      </c>
      <c r="AF18" s="22"/>
      <c r="AG18" s="8"/>
      <c r="AH18" s="8"/>
      <c r="AI18" s="8"/>
      <c r="AJ18" s="8"/>
      <c r="AK18" s="6"/>
    </row>
    <row r="19" spans="1:37" ht="15" customHeight="1" x14ac:dyDescent="0.2">
      <c r="A19" s="1"/>
      <c r="B19" s="41" t="s">
        <v>18</v>
      </c>
      <c r="C19" s="42"/>
      <c r="D19" s="43"/>
      <c r="E19" s="24"/>
      <c r="F19" s="24"/>
      <c r="G19" s="24"/>
      <c r="H19" s="24"/>
      <c r="I19" s="24"/>
      <c r="J19" s="1"/>
      <c r="K19" s="40"/>
      <c r="L19" s="40"/>
      <c r="M19" s="40"/>
      <c r="N19" s="26"/>
      <c r="O19" s="27"/>
      <c r="P19" s="71" t="s">
        <v>38</v>
      </c>
      <c r="Q19" s="72"/>
      <c r="R19" s="73" t="s">
        <v>47</v>
      </c>
      <c r="S19" s="73"/>
      <c r="T19" s="73"/>
      <c r="U19" s="73"/>
      <c r="V19" s="73"/>
      <c r="W19" s="73"/>
      <c r="X19" s="73"/>
      <c r="Y19" s="73"/>
      <c r="Z19" s="73"/>
      <c r="AA19" s="74" t="s">
        <v>35</v>
      </c>
      <c r="AB19" s="73"/>
      <c r="AC19" s="73"/>
      <c r="AD19" s="74"/>
      <c r="AE19" s="75" t="s">
        <v>48</v>
      </c>
      <c r="AF19" s="22"/>
      <c r="AG19" s="1"/>
      <c r="AH19" s="8"/>
      <c r="AI19" s="8"/>
      <c r="AJ19" s="8"/>
      <c r="AK19" s="6"/>
    </row>
    <row r="20" spans="1:37" ht="15" customHeight="1" x14ac:dyDescent="0.2">
      <c r="A20" s="1"/>
      <c r="B20" s="44" t="s">
        <v>19</v>
      </c>
      <c r="C20" s="45"/>
      <c r="D20" s="46"/>
      <c r="E20" s="28">
        <f>PRODUCT(U14)</f>
        <v>3</v>
      </c>
      <c r="F20" s="28">
        <f t="shared" ref="F20:I20" si="2">PRODUCT(V14)</f>
        <v>0</v>
      </c>
      <c r="G20" s="28">
        <f t="shared" si="2"/>
        <v>3</v>
      </c>
      <c r="H20" s="28">
        <f t="shared" si="2"/>
        <v>1</v>
      </c>
      <c r="I20" s="28">
        <f t="shared" si="2"/>
        <v>6</v>
      </c>
      <c r="J20" s="1"/>
      <c r="K20" s="47">
        <f>PRODUCT((F20+G20)/E20)</f>
        <v>1</v>
      </c>
      <c r="L20" s="47">
        <f>PRODUCT(H20/E20)</f>
        <v>0.33333333333333331</v>
      </c>
      <c r="M20" s="47">
        <f>PRODUCT(I20/E20)</f>
        <v>2</v>
      </c>
      <c r="N20" s="48">
        <f>PRODUCT(I20/O20)</f>
        <v>0.375</v>
      </c>
      <c r="O20" s="23">
        <v>16</v>
      </c>
      <c r="P20" s="71" t="s">
        <v>39</v>
      </c>
      <c r="Q20" s="72"/>
      <c r="R20" s="73" t="s">
        <v>50</v>
      </c>
      <c r="S20" s="73"/>
      <c r="T20" s="73"/>
      <c r="U20" s="73"/>
      <c r="V20" s="73"/>
      <c r="W20" s="73"/>
      <c r="X20" s="73"/>
      <c r="Y20" s="73"/>
      <c r="Z20" s="73"/>
      <c r="AA20" s="74" t="s">
        <v>49</v>
      </c>
      <c r="AB20" s="73"/>
      <c r="AC20" s="73"/>
      <c r="AD20" s="74"/>
      <c r="AE20" s="75" t="s">
        <v>51</v>
      </c>
      <c r="AF20" s="22"/>
      <c r="AG20" s="1"/>
      <c r="AH20" s="8"/>
      <c r="AI20" s="8"/>
      <c r="AJ20" s="8"/>
      <c r="AK20" s="6"/>
    </row>
    <row r="21" spans="1:37" ht="15" customHeight="1" x14ac:dyDescent="0.2">
      <c r="A21" s="1"/>
      <c r="B21" s="49" t="s">
        <v>20</v>
      </c>
      <c r="C21" s="50"/>
      <c r="D21" s="51"/>
      <c r="E21" s="17">
        <f>SUM(E18:E20)</f>
        <v>46</v>
      </c>
      <c r="F21" s="17">
        <f>SUM(F18:F20)</f>
        <v>1</v>
      </c>
      <c r="G21" s="17">
        <f>SUM(G18:G20)</f>
        <v>21</v>
      </c>
      <c r="H21" s="17">
        <f>SUM(H18:H20)</f>
        <v>6</v>
      </c>
      <c r="I21" s="17">
        <f>SUM(I18:I20)</f>
        <v>69</v>
      </c>
      <c r="J21" s="1"/>
      <c r="K21" s="52">
        <f>PRODUCT((F21+G21)/E21)</f>
        <v>0.47826086956521741</v>
      </c>
      <c r="L21" s="52">
        <f>PRODUCT(H21/E21)</f>
        <v>0.13043478260869565</v>
      </c>
      <c r="M21" s="52">
        <f>PRODUCT(I21/E21)</f>
        <v>1.5</v>
      </c>
      <c r="N21" s="29">
        <f>PRODUCT(I21/O21)</f>
        <v>0.36315789473684212</v>
      </c>
      <c r="O21" s="23">
        <f>SUM(O18:O20)</f>
        <v>190</v>
      </c>
      <c r="P21" s="76" t="s">
        <v>22</v>
      </c>
      <c r="Q21" s="77"/>
      <c r="R21" s="78" t="s">
        <v>53</v>
      </c>
      <c r="S21" s="78"/>
      <c r="T21" s="78"/>
      <c r="U21" s="78"/>
      <c r="V21" s="78"/>
      <c r="W21" s="78"/>
      <c r="X21" s="78"/>
      <c r="Y21" s="78"/>
      <c r="Z21" s="78"/>
      <c r="AA21" s="79" t="s">
        <v>52</v>
      </c>
      <c r="AB21" s="78"/>
      <c r="AC21" s="78"/>
      <c r="AD21" s="79"/>
      <c r="AE21" s="80" t="s">
        <v>51</v>
      </c>
      <c r="AF21" s="22"/>
      <c r="AG21" s="1"/>
      <c r="AK21" s="6"/>
    </row>
    <row r="22" spans="1:37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3"/>
      <c r="P22" s="1"/>
      <c r="Q22" s="1"/>
      <c r="R22" s="1"/>
      <c r="S22" s="1"/>
      <c r="T22" s="23"/>
      <c r="U22" s="23"/>
      <c r="V22" s="53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1"/>
      <c r="AH22" s="8"/>
      <c r="AI22" s="8"/>
      <c r="AJ22" s="8"/>
      <c r="AK22" s="6"/>
    </row>
    <row r="23" spans="1:37" ht="15" customHeight="1" x14ac:dyDescent="0.25">
      <c r="A23" s="1"/>
      <c r="B23" s="1" t="s">
        <v>36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3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23"/>
      <c r="AK23" s="6"/>
    </row>
    <row r="24" spans="1:37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3"/>
      <c r="W24" s="1"/>
      <c r="X24" s="1"/>
      <c r="Y24" s="1"/>
      <c r="Z24" s="1"/>
      <c r="AA24" s="1"/>
      <c r="AB24" s="1"/>
      <c r="AC24" s="1"/>
      <c r="AD24" s="1"/>
      <c r="AE24" s="1"/>
      <c r="AF24" s="22"/>
      <c r="AK24" s="6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3"/>
      <c r="W25" s="1"/>
      <c r="X25" s="1"/>
      <c r="Y25" s="1"/>
      <c r="Z25" s="1"/>
      <c r="AA25" s="1"/>
      <c r="AB25" s="1"/>
      <c r="AC25" s="1"/>
      <c r="AD25" s="1"/>
      <c r="AE25" s="1"/>
      <c r="AF25" s="22"/>
      <c r="AK25" s="6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K26" s="6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K27" s="6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3"/>
      <c r="W68" s="1"/>
      <c r="X68" s="1"/>
      <c r="Y68" s="1"/>
      <c r="Z68" s="1"/>
      <c r="AA68" s="1"/>
      <c r="AB68" s="1"/>
      <c r="AC68" s="1"/>
      <c r="AD68" s="1"/>
      <c r="AE68" s="1"/>
      <c r="AF68" s="22"/>
      <c r="AK68" s="6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5"/>
      <c r="M69" s="55"/>
      <c r="N69" s="55"/>
      <c r="O69" s="3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6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5"/>
      <c r="M70" s="55"/>
      <c r="N70" s="55"/>
      <c r="O70" s="3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6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5"/>
      <c r="M71" s="55"/>
      <c r="N71" s="55"/>
      <c r="O71" s="3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6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5"/>
      <c r="M72" s="55"/>
      <c r="N72" s="55"/>
      <c r="O72" s="3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6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5"/>
      <c r="M73" s="55"/>
      <c r="N73" s="55"/>
      <c r="O73" s="3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6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5"/>
      <c r="M79" s="55"/>
      <c r="N79" s="55"/>
      <c r="O79" s="3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6"/>
    </row>
  </sheetData>
  <sortState xmlns:xlrd2="http://schemas.microsoft.com/office/spreadsheetml/2017/richdata2"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2023-10-18T11:14:59Z</dcterms:modified>
</cp:coreProperties>
</file>